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F:\FIN\FIN\SF_MARCHÉS\13 - MARCHES\MARCHES 2026\202600FCS007_Prestations de nettoyage des locaux et vitres\1_ DCE\1.1 Version de travail\LOT 1 -Biscarrosse\"/>
    </mc:Choice>
  </mc:AlternateContent>
  <xr:revisionPtr revIDLastSave="0" documentId="13_ncr:1_{0DA29B96-5F62-4378-80F1-DEF295F2A04B}" xr6:coauthVersionLast="47" xr6:coauthVersionMax="47" xr10:uidLastSave="{00000000-0000-0000-0000-000000000000}"/>
  <bookViews>
    <workbookView xWindow="28020" yWindow="1125" windowWidth="23310" windowHeight="19875" activeTab="1" xr2:uid="{00000000-000D-0000-FFFF-FFFF00000000}"/>
  </bookViews>
  <sheets>
    <sheet name="DPGF" sheetId="1" r:id="rId1"/>
    <sheet name="BPU" sheetId="2" r:id="rId2"/>
    <sheet name="Commande-type"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2" l="1"/>
  <c r="F12" i="2" s="1"/>
  <c r="E11" i="2"/>
  <c r="F11" i="2" s="1"/>
  <c r="E10" i="2"/>
  <c r="F10" i="2" s="1"/>
  <c r="E9" i="2"/>
  <c r="F9" i="2" s="1"/>
  <c r="E8" i="2"/>
  <c r="F8" i="2" s="1"/>
  <c r="E7" i="2"/>
  <c r="F7" i="2" s="1"/>
  <c r="E4" i="5"/>
  <c r="E5" i="5"/>
  <c r="E3" i="5"/>
  <c r="G17" i="1"/>
  <c r="F17" i="1"/>
  <c r="E6" i="5" l="1"/>
  <c r="E7" i="5"/>
  <c r="E13" i="2"/>
  <c r="F13" i="2" s="1"/>
  <c r="E6" i="2"/>
  <c r="F6" i="2" s="1"/>
  <c r="E14" i="2"/>
  <c r="F14" i="2" s="1"/>
  <c r="E15" i="2"/>
  <c r="F15" i="2" s="1"/>
  <c r="E16" i="2"/>
  <c r="F16" i="2" s="1"/>
  <c r="E17" i="2"/>
  <c r="F17" i="2" s="1"/>
  <c r="E3" i="2"/>
  <c r="F3" i="2" s="1"/>
  <c r="G19" i="1"/>
  <c r="F19" i="1"/>
  <c r="F18" i="1" l="1"/>
  <c r="G18" i="1"/>
</calcChain>
</file>

<file path=xl/sharedStrings.xml><?xml version="1.0" encoding="utf-8"?>
<sst xmlns="http://schemas.openxmlformats.org/spreadsheetml/2006/main" count="99" uniqueCount="79">
  <si>
    <t>DPGF – Décomposition du Prix Global et Forfaitaire</t>
  </si>
  <si>
    <t>Poste</t>
  </si>
  <si>
    <t>Sous-poste</t>
  </si>
  <si>
    <t>Désignation des prestations</t>
  </si>
  <si>
    <t>Nb de personnes employées 
par jour</t>
  </si>
  <si>
    <t>Nb d'heures de travail
par jour</t>
  </si>
  <si>
    <t>Montant mensuel
HT (€)</t>
  </si>
  <si>
    <t>Montant annuel 
HT (€)</t>
  </si>
  <si>
    <t>PRESTATIONS RÉGULIÈRES DE NETTOYAGE ET D'ENTRETIEN MÉNAGER</t>
  </si>
  <si>
    <t>Poste 1</t>
  </si>
  <si>
    <t>1.1</t>
  </si>
  <si>
    <t>Bâtiment administratif (RDC + R+1)</t>
  </si>
  <si>
    <t>1.2</t>
  </si>
  <si>
    <t>Bâtiment technique</t>
  </si>
  <si>
    <t>1.3</t>
  </si>
  <si>
    <t>Hangars avion</t>
  </si>
  <si>
    <t>NETTOYAGE VITRAGES EXTÉRIEURS ET VOLETS</t>
  </si>
  <si>
    <t>Poste 2</t>
  </si>
  <si>
    <t>2.1</t>
  </si>
  <si>
    <t>Nettoyage vitrages extérieurs – Bloc administratif</t>
  </si>
  <si>
    <t>2.2</t>
  </si>
  <si>
    <t>Nettoyage vitrages extérieurs – Amphithéâtre</t>
  </si>
  <si>
    <t>2.3</t>
  </si>
  <si>
    <t>Nettoyage vitrages extérieurs – Salles de cours</t>
  </si>
  <si>
    <t>2.4</t>
  </si>
  <si>
    <t>Nettoyage vitrages extérieurs – Locaux techniques</t>
  </si>
  <si>
    <t>Poste 3</t>
  </si>
  <si>
    <t>3.1</t>
  </si>
  <si>
    <t>Nettoyages vitrages – Bloc administratif</t>
  </si>
  <si>
    <t>3.2</t>
  </si>
  <si>
    <t>Nettoyage vitrages – Amphithéâtre</t>
  </si>
  <si>
    <t>TOTAL HT</t>
  </si>
  <si>
    <t>TVA</t>
  </si>
  <si>
    <t>TOTAL TTC</t>
  </si>
  <si>
    <t>BPU – Bordereau des Prix Unitaires</t>
  </si>
  <si>
    <t>Prestations à la demande</t>
  </si>
  <si>
    <t>Détails</t>
  </si>
  <si>
    <t>Unité</t>
  </si>
  <si>
    <t>Prix unitaire HT (€)</t>
  </si>
  <si>
    <t>TVA (€)</t>
  </si>
  <si>
    <t>Prix unitaire TTC (€)</t>
  </si>
  <si>
    <t>Bâtiment A</t>
  </si>
  <si>
    <t>Bâtiment E</t>
  </si>
  <si>
    <t>Foyer des stagiaires</t>
  </si>
  <si>
    <t>Nettoyage plaque de cuisson, plan de travail, éviers, crédence, dessus de table et meuble stratifié.
Nettoyage four à micro-onde, four et petit électroménager, nettoyage poubelle, dépoussiérage des éléments meublants.
Nettoyage intérieur et extérieur des placards (cuisine et grand meuble stratifié), nettoyage hotte aspirante sauf filtre.
Nettoyage portes et interrupteurs.
Dégivrage hotte aspirante sauf filtre.</t>
  </si>
  <si>
    <t>Forfait</t>
  </si>
  <si>
    <t>Mensuelle – 1 passage / jour</t>
  </si>
  <si>
    <t>Mois</t>
  </si>
  <si>
    <t>Mensuelle – 2 passages / jour</t>
  </si>
  <si>
    <t>Trimestrielle – 1 passage / jour</t>
  </si>
  <si>
    <t>Trimestre</t>
  </si>
  <si>
    <t>Trimestrielle – 2 passages / jour</t>
  </si>
  <si>
    <t>NETTOYAGE VITRAGES SEULS</t>
  </si>
  <si>
    <t>3.3</t>
  </si>
  <si>
    <t>3.4</t>
  </si>
  <si>
    <t>Nettoyage vitrage – Salles de cours</t>
  </si>
  <si>
    <t>Nettoyage vitrage – Locaux techniques</t>
  </si>
  <si>
    <t>Nombre de personnes employées par jour</t>
  </si>
  <si>
    <t>Prestation "pandémie" : 
Désinfection de tous les points de contact avec produits virucide
(cf. 3-3 du CCTP)</t>
  </si>
  <si>
    <t>Commande-type</t>
  </si>
  <si>
    <t>Descriptif des prestations</t>
  </si>
  <si>
    <t>Quantité</t>
  </si>
  <si>
    <t>TOTAL</t>
  </si>
  <si>
    <t>m²</t>
  </si>
  <si>
    <t>- Nettoyage du grand hall de 170 m², après une réception en fin de journée d'une centaine d'invités VIP pour un cocktail</t>
  </si>
  <si>
    <t>Montant HT (€)</t>
  </si>
  <si>
    <t>Sanitaires</t>
  </si>
  <si>
    <t>Bâtiment D</t>
  </si>
  <si>
    <t>Nettoyage de l'amphithéâtre - bâtiment A</t>
  </si>
  <si>
    <t>Nettoyage du hall</t>
  </si>
  <si>
    <t>Le centre de Biscarosse reçoit le directeur de la DGAC ainsi que les représentants de la région. Pour cet évènement, les prestations ci-dessous sont attendues :</t>
  </si>
  <si>
    <t>- Nettoyage de l'amphithéâtre de 116 m² en vue d'une présentation</t>
  </si>
  <si>
    <t>Taux horaire agent d'entretien
de 5h à 21h</t>
  </si>
  <si>
    <t>Jours ouvrés : du lundi au vendredi</t>
  </si>
  <si>
    <t>Heure</t>
  </si>
  <si>
    <t>Samedi</t>
  </si>
  <si>
    <t>Dimanche et jours fériés</t>
  </si>
  <si>
    <t>Majoration de 5h à 21h</t>
  </si>
  <si>
    <t>Majoration de 21h à 5h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</si>
</sst>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 x14ac:knownFonts="1">
    <font>
      <sz val="11"/>
      <color theme="1"/>
      <name val="Calibri"/>
      <family val="2"/>
      <scheme val="minor"/>
    </font>
    <font>
      <b/>
      <sz val="14"/>
      <name val="Calibri"/>
      <family val="2"/>
    </font>
    <font>
      <b/>
      <sz val="11"/>
      <name val="Calibri"/>
      <family val="2"/>
    </font>
    <font>
      <b/>
      <sz val="11"/>
      <color theme="1"/>
      <name val="Calibri"/>
      <family val="2"/>
      <scheme val="minor"/>
    </font>
    <font>
      <sz val="8"/>
      <name val="Calibri"/>
      <family val="2"/>
      <scheme val="minor"/>
    </font>
  </fonts>
  <fills count="5">
    <fill>
      <patternFill patternType="none"/>
    </fill>
    <fill>
      <patternFill patternType="gray125"/>
    </fill>
    <fill>
      <patternFill patternType="solid">
        <fgColor theme="3" tint="0.59996337778862885"/>
        <bgColor indexed="64"/>
      </patternFill>
    </fill>
    <fill>
      <patternFill patternType="solid">
        <fgColor theme="3" tint="0.79998168889431442"/>
        <bgColor indexed="64"/>
      </patternFill>
    </fill>
    <fill>
      <patternFill patternType="solid">
        <fgColor theme="0" tint="-0.24994659260841701"/>
        <bgColor indexed="64"/>
      </patternFill>
    </fill>
  </fills>
  <borders count="6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diagonal/>
    </border>
    <border>
      <left/>
      <right/>
      <top style="thin">
        <color auto="1"/>
      </top>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top style="hair">
        <color auto="1"/>
      </top>
      <bottom style="medium">
        <color auto="1"/>
      </bottom>
      <diagonal/>
    </border>
    <border>
      <left style="medium">
        <color auto="1"/>
      </left>
      <right/>
      <top style="thin">
        <color auto="1"/>
      </top>
      <bottom style="hair">
        <color auto="1"/>
      </bottom>
      <diagonal/>
    </border>
    <border>
      <left style="medium">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hair">
        <color auto="1"/>
      </bottom>
      <diagonal/>
    </border>
    <border>
      <left/>
      <right/>
      <top style="hair">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hair">
        <color auto="1"/>
      </top>
      <bottom/>
      <diagonal/>
    </border>
    <border>
      <left style="thin">
        <color auto="1"/>
      </left>
      <right style="thin">
        <color auto="1"/>
      </right>
      <top/>
      <bottom style="hair">
        <color auto="1"/>
      </bottom>
      <diagonal/>
    </border>
    <border>
      <left style="thin">
        <color auto="1"/>
      </left>
      <right/>
      <top/>
      <bottom style="hair">
        <color auto="1"/>
      </bottom>
      <diagonal/>
    </border>
    <border>
      <left style="thin">
        <color auto="1"/>
      </left>
      <right style="medium">
        <color auto="1"/>
      </right>
      <top/>
      <bottom style="hair">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thin">
        <color auto="1"/>
      </bottom>
      <diagonal/>
    </border>
    <border>
      <left/>
      <right style="medium">
        <color auto="1"/>
      </right>
      <top/>
      <bottom style="thin">
        <color auto="1"/>
      </bottom>
      <diagonal/>
    </border>
    <border>
      <left/>
      <right style="thin">
        <color auto="1"/>
      </right>
      <top style="medium">
        <color auto="1"/>
      </top>
      <bottom style="thin">
        <color auto="1"/>
      </bottom>
      <diagonal/>
    </border>
    <border>
      <left style="medium">
        <color auto="1"/>
      </left>
      <right style="thin">
        <color auto="1"/>
      </right>
      <top style="hair">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diagonal/>
    </border>
    <border>
      <left/>
      <right style="medium">
        <color auto="1"/>
      </right>
      <top/>
      <bottom/>
      <diagonal/>
    </border>
    <border>
      <left style="thin">
        <color auto="1"/>
      </left>
      <right style="medium">
        <color auto="1"/>
      </right>
      <top style="thin">
        <color auto="1"/>
      </top>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cellStyleXfs>
  <cellXfs count="132">
    <xf numFmtId="0" fontId="0" fillId="0" borderId="0" xfId="0"/>
    <xf numFmtId="0" fontId="0" fillId="0" borderId="4" xfId="0" applyBorder="1"/>
    <xf numFmtId="0" fontId="0" fillId="0" borderId="5" xfId="0" applyBorder="1"/>
    <xf numFmtId="0" fontId="0" fillId="0" borderId="6" xfId="0" applyBorder="1"/>
    <xf numFmtId="0" fontId="0" fillId="3" borderId="11" xfId="0" applyFill="1" applyBorder="1"/>
    <xf numFmtId="0" fontId="0" fillId="3" borderId="13" xfId="0" applyFill="1" applyBorder="1"/>
    <xf numFmtId="0" fontId="0" fillId="0" borderId="15" xfId="0" applyBorder="1"/>
    <xf numFmtId="0" fontId="0" fillId="0" borderId="17" xfId="0" applyBorder="1"/>
    <xf numFmtId="0" fontId="0" fillId="0" borderId="20" xfId="0" applyBorder="1"/>
    <xf numFmtId="0" fontId="0" fillId="0" borderId="23" xfId="0" applyBorder="1"/>
    <xf numFmtId="0" fontId="3" fillId="0" borderId="17" xfId="0" applyFont="1" applyBorder="1" applyAlignment="1">
      <alignment horizontal="right"/>
    </xf>
    <xf numFmtId="0" fontId="3" fillId="0" borderId="20" xfId="0" applyFont="1" applyBorder="1" applyAlignment="1">
      <alignment horizontal="right"/>
    </xf>
    <xf numFmtId="0" fontId="3" fillId="0" borderId="29" xfId="0" applyFont="1" applyBorder="1" applyAlignment="1">
      <alignment horizontal="right"/>
    </xf>
    <xf numFmtId="0" fontId="0" fillId="0" borderId="29" xfId="0" applyBorder="1"/>
    <xf numFmtId="0" fontId="3" fillId="3" borderId="12" xfId="0" applyFont="1" applyFill="1" applyBorder="1"/>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0" borderId="1" xfId="0" applyBorder="1" applyAlignment="1">
      <alignment wrapText="1"/>
    </xf>
    <xf numFmtId="0" fontId="0" fillId="0" borderId="10"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0" xfId="0" applyFill="1" applyBorder="1"/>
    <xf numFmtId="0" fontId="0" fillId="0" borderId="23" xfId="0" applyFill="1" applyBorder="1"/>
    <xf numFmtId="0" fontId="2" fillId="2" borderId="14" xfId="0" applyFont="1" applyFill="1" applyBorder="1" applyAlignment="1">
      <alignment horizontal="center" vertical="center"/>
    </xf>
    <xf numFmtId="44" fontId="0" fillId="0" borderId="17" xfId="0" applyNumberFormat="1" applyBorder="1" applyAlignment="1" applyProtection="1">
      <alignment horizontal="center" vertical="center"/>
      <protection locked="0"/>
    </xf>
    <xf numFmtId="44" fontId="0" fillId="0" borderId="20" xfId="0" applyNumberFormat="1" applyBorder="1" applyAlignment="1" applyProtection="1">
      <alignment horizontal="center" vertical="center"/>
      <protection locked="0"/>
    </xf>
    <xf numFmtId="44" fontId="0" fillId="0" borderId="29" xfId="0" applyNumberFormat="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44" fontId="0" fillId="0" borderId="21" xfId="0" applyNumberForma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44" fontId="0" fillId="0" borderId="28" xfId="0" applyNumberFormat="1"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44" fontId="0" fillId="0" borderId="18" xfId="0" applyNumberForma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44" fontId="0" fillId="0" borderId="26" xfId="0" applyNumberFormat="1" applyBorder="1" applyAlignment="1" applyProtection="1">
      <alignment horizontal="center" vertical="center"/>
      <protection locked="0"/>
    </xf>
    <xf numFmtId="0" fontId="0" fillId="0" borderId="43" xfId="0" applyBorder="1" applyAlignment="1" applyProtection="1">
      <alignment horizontal="center" vertical="center"/>
      <protection locked="0"/>
    </xf>
    <xf numFmtId="44" fontId="0" fillId="0" borderId="41" xfId="0" applyNumberFormat="1" applyBorder="1" applyAlignment="1" applyProtection="1">
      <alignment horizontal="center" vertical="center"/>
      <protection locked="0"/>
    </xf>
    <xf numFmtId="44" fontId="0" fillId="0" borderId="24" xfId="0" applyNumberFormat="1" applyBorder="1" applyAlignment="1" applyProtection="1">
      <alignment horizontal="center" vertical="center"/>
      <protection locked="0"/>
    </xf>
    <xf numFmtId="44" fontId="0" fillId="0" borderId="23" xfId="0" applyNumberFormat="1" applyBorder="1" applyAlignment="1" applyProtection="1">
      <alignment horizontal="center" vertical="center"/>
      <protection locked="0"/>
    </xf>
    <xf numFmtId="44" fontId="0" fillId="0" borderId="25" xfId="0" applyNumberFormat="1" applyBorder="1" applyAlignment="1" applyProtection="1">
      <alignment horizontal="center" vertical="center"/>
      <protection hidden="1"/>
    </xf>
    <xf numFmtId="44" fontId="0" fillId="0" borderId="18" xfId="0" applyNumberFormat="1" applyBorder="1" applyAlignment="1" applyProtection="1">
      <alignment horizontal="center" vertical="center"/>
      <protection hidden="1"/>
    </xf>
    <xf numFmtId="44" fontId="0" fillId="0" borderId="26" xfId="0" applyNumberFormat="1" applyBorder="1" applyAlignment="1" applyProtection="1">
      <alignment horizontal="center" vertical="center"/>
      <protection hidden="1"/>
    </xf>
    <xf numFmtId="44" fontId="0" fillId="0" borderId="21" xfId="0" applyNumberFormat="1" applyBorder="1" applyAlignment="1" applyProtection="1">
      <alignment horizontal="center" vertical="center"/>
      <protection hidden="1"/>
    </xf>
    <xf numFmtId="44" fontId="0" fillId="0" borderId="27" xfId="0" applyNumberFormat="1" applyBorder="1" applyAlignment="1" applyProtection="1">
      <alignment horizontal="center" vertical="center"/>
      <protection hidden="1"/>
    </xf>
    <xf numFmtId="44" fontId="0" fillId="0" borderId="28" xfId="0" applyNumberFormat="1" applyBorder="1" applyAlignment="1" applyProtection="1">
      <alignment horizontal="center" vertical="center"/>
      <protection hidden="1"/>
    </xf>
    <xf numFmtId="44" fontId="0" fillId="0" borderId="17" xfId="0" applyNumberFormat="1" applyBorder="1" applyAlignment="1" applyProtection="1">
      <alignment horizontal="center" vertical="center"/>
      <protection hidden="1"/>
    </xf>
    <xf numFmtId="44" fontId="0" fillId="0" borderId="35" xfId="0" applyNumberFormat="1" applyBorder="1" applyAlignment="1" applyProtection="1">
      <alignment horizontal="center" vertical="center"/>
      <protection hidden="1"/>
    </xf>
    <xf numFmtId="44" fontId="0" fillId="0" borderId="20" xfId="0" applyNumberFormat="1" applyBorder="1" applyAlignment="1" applyProtection="1">
      <alignment horizontal="center" vertical="center"/>
      <protection hidden="1"/>
    </xf>
    <xf numFmtId="44" fontId="0" fillId="0" borderId="36" xfId="0" applyNumberFormat="1" applyBorder="1" applyAlignment="1" applyProtection="1">
      <alignment horizontal="center" vertical="center"/>
      <protection hidden="1"/>
    </xf>
    <xf numFmtId="44" fontId="0" fillId="0" borderId="29" xfId="0" applyNumberFormat="1" applyBorder="1" applyAlignment="1" applyProtection="1">
      <alignment horizontal="center" vertical="center"/>
      <protection hidden="1"/>
    </xf>
    <xf numFmtId="44" fontId="0" fillId="0" borderId="38" xfId="0" applyNumberFormat="1" applyBorder="1" applyAlignment="1" applyProtection="1">
      <alignment horizontal="center" vertical="center"/>
      <protection hidden="1"/>
    </xf>
    <xf numFmtId="44" fontId="0" fillId="0" borderId="46" xfId="0" applyNumberFormat="1" applyBorder="1" applyAlignment="1" applyProtection="1">
      <alignment horizontal="center" vertical="center"/>
      <protection locked="0"/>
    </xf>
    <xf numFmtId="44" fontId="0" fillId="0" borderId="46" xfId="0" applyNumberFormat="1" applyBorder="1" applyAlignment="1" applyProtection="1">
      <alignment horizontal="center" vertical="center"/>
      <protection hidden="1"/>
    </xf>
    <xf numFmtId="44" fontId="0" fillId="0" borderId="47" xfId="0" applyNumberFormat="1" applyBorder="1" applyAlignment="1" applyProtection="1">
      <alignment horizontal="center" vertical="center"/>
      <protection hidden="1"/>
    </xf>
    <xf numFmtId="0" fontId="0" fillId="0" borderId="46"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44" fontId="0" fillId="0" borderId="1" xfId="0" applyNumberFormat="1" applyBorder="1" applyAlignment="1" applyProtection="1">
      <alignment horizontal="center" vertical="center"/>
      <protection locked="0"/>
    </xf>
    <xf numFmtId="44" fontId="0" fillId="0" borderId="1" xfId="0" applyNumberFormat="1" applyBorder="1" applyAlignment="1" applyProtection="1">
      <alignment horizontal="center" vertical="center"/>
      <protection hidden="1"/>
    </xf>
    <xf numFmtId="44" fontId="0" fillId="0" borderId="10" xfId="0" applyNumberFormat="1" applyBorder="1" applyAlignment="1" applyProtection="1">
      <alignment horizontal="center" vertical="center"/>
      <protection hidden="1"/>
    </xf>
    <xf numFmtId="0" fontId="0" fillId="0" borderId="1"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0" fillId="4" borderId="49" xfId="0" applyFill="1" applyBorder="1" applyAlignment="1">
      <alignment horizontal="center" vertical="center"/>
    </xf>
    <xf numFmtId="0" fontId="0" fillId="4" borderId="50" xfId="0" applyFill="1" applyBorder="1" applyAlignment="1">
      <alignment horizontal="center" vertical="center"/>
    </xf>
    <xf numFmtId="0" fontId="0" fillId="4" borderId="51" xfId="0" applyFill="1" applyBorder="1" applyAlignment="1">
      <alignment horizontal="center" vertical="center"/>
    </xf>
    <xf numFmtId="0" fontId="0" fillId="4" borderId="52" xfId="0" applyFill="1" applyBorder="1" applyAlignment="1">
      <alignment horizontal="center" vertical="center"/>
    </xf>
    <xf numFmtId="0" fontId="0" fillId="0" borderId="32" xfId="0" applyBorder="1" applyAlignment="1">
      <alignment horizontal="left" vertical="center"/>
    </xf>
    <xf numFmtId="0" fontId="2" fillId="2" borderId="9" xfId="0" applyFont="1" applyFill="1" applyBorder="1" applyAlignment="1">
      <alignment horizontal="center" vertical="center"/>
    </xf>
    <xf numFmtId="0" fontId="2" fillId="2" borderId="53" xfId="0" applyFont="1" applyFill="1" applyBorder="1" applyAlignment="1">
      <alignment horizontal="center" vertical="center"/>
    </xf>
    <xf numFmtId="0" fontId="3" fillId="0" borderId="19" xfId="0" applyFont="1" applyBorder="1" applyAlignment="1">
      <alignment horizontal="right"/>
    </xf>
    <xf numFmtId="0" fontId="3" fillId="0" borderId="54" xfId="0" applyFont="1" applyBorder="1" applyAlignment="1">
      <alignment horizontal="right"/>
    </xf>
    <xf numFmtId="0" fontId="0" fillId="0" borderId="17" xfId="0" applyBorder="1" applyAlignment="1">
      <alignment horizontal="center" vertical="center"/>
    </xf>
    <xf numFmtId="0" fontId="0" fillId="0" borderId="55" xfId="0" applyBorder="1" applyAlignment="1">
      <alignment wrapText="1"/>
    </xf>
    <xf numFmtId="0" fontId="0" fillId="0" borderId="56" xfId="0" quotePrefix="1" applyBorder="1" applyAlignment="1">
      <alignment wrapText="1"/>
    </xf>
    <xf numFmtId="0" fontId="0" fillId="0" borderId="57" xfId="0" quotePrefix="1" applyBorder="1" applyAlignment="1">
      <alignment wrapText="1"/>
    </xf>
    <xf numFmtId="0" fontId="0" fillId="4" borderId="58" xfId="0" applyFill="1" applyBorder="1" applyAlignment="1">
      <alignment horizontal="center" vertical="center"/>
    </xf>
    <xf numFmtId="0" fontId="0" fillId="4" borderId="59" xfId="0" applyFill="1" applyBorder="1" applyAlignment="1">
      <alignment horizontal="center"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0" xfId="0"/>
    <xf numFmtId="44" fontId="0" fillId="0" borderId="35" xfId="0" applyNumberFormat="1" applyBorder="1" applyAlignment="1" applyProtection="1">
      <alignment horizontal="center" vertical="center"/>
      <protection locked="0"/>
    </xf>
    <xf numFmtId="44" fontId="0" fillId="0" borderId="60" xfId="0" applyNumberFormat="1" applyBorder="1" applyAlignment="1" applyProtection="1">
      <alignment horizontal="center" vertical="center"/>
      <protection hidden="1"/>
    </xf>
    <xf numFmtId="0" fontId="0" fillId="0" borderId="23" xfId="0" applyBorder="1" applyAlignment="1">
      <alignment horizontal="center" vertical="center"/>
    </xf>
    <xf numFmtId="44" fontId="0" fillId="0" borderId="45" xfId="0" applyNumberFormat="1" applyBorder="1" applyAlignment="1" applyProtection="1">
      <alignment horizontal="center" vertical="center"/>
      <protection locked="0"/>
    </xf>
    <xf numFmtId="0" fontId="3" fillId="0" borderId="61" xfId="0" applyFont="1" applyBorder="1" applyAlignment="1">
      <alignment horizontal="right"/>
    </xf>
    <xf numFmtId="44" fontId="0" fillId="0" borderId="62" xfId="0" applyNumberFormat="1" applyBorder="1" applyAlignment="1" applyProtection="1">
      <alignment horizontal="center" vertical="center"/>
      <protection hidden="1"/>
    </xf>
    <xf numFmtId="0" fontId="1" fillId="0" borderId="0" xfId="0" applyFont="1" applyAlignment="1"/>
    <xf numFmtId="0" fontId="0" fillId="0" borderId="0" xfId="0" applyAlignment="1"/>
    <xf numFmtId="0" fontId="0" fillId="0" borderId="16" xfId="0" applyBorder="1" applyAlignment="1">
      <alignment horizontal="center" vertical="center"/>
    </xf>
    <xf numFmtId="0" fontId="0" fillId="0" borderId="19"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0" fillId="0" borderId="39" xfId="0" applyBorder="1" applyAlignment="1">
      <alignment horizontal="left" vertical="center"/>
    </xf>
    <xf numFmtId="0" fontId="0" fillId="0" borderId="2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 fillId="0" borderId="0" xfId="0" applyFont="1"/>
    <xf numFmtId="0" fontId="0" fillId="0" borderId="0" xfId="0"/>
    <xf numFmtId="0" fontId="0" fillId="0" borderId="63" xfId="0" applyBorder="1" applyAlignment="1">
      <alignment horizontal="left" vertical="center"/>
    </xf>
    <xf numFmtId="0" fontId="0" fillId="0" borderId="26" xfId="0" applyBorder="1" applyAlignment="1">
      <alignment horizontal="left" vertical="center"/>
    </xf>
    <xf numFmtId="44" fontId="0" fillId="0" borderId="23" xfId="0" applyNumberFormat="1" applyBorder="1" applyAlignment="1" applyProtection="1">
      <alignment horizontal="center" vertical="center"/>
      <protection hidden="1"/>
    </xf>
    <xf numFmtId="0" fontId="0" fillId="0" borderId="17" xfId="0" applyBorder="1" applyAlignment="1">
      <alignment horizontal="left" vertical="center" wrapText="1"/>
    </xf>
    <xf numFmtId="0" fontId="0" fillId="0" borderId="17" xfId="0" applyBorder="1" applyAlignment="1">
      <alignment horizontal="left" vertical="center"/>
    </xf>
    <xf numFmtId="0" fontId="0" fillId="0" borderId="20" xfId="0" applyBorder="1" applyAlignment="1">
      <alignment horizontal="left" vertical="center" wrapText="1"/>
    </xf>
    <xf numFmtId="0" fontId="0" fillId="0" borderId="20" xfId="0" applyBorder="1" applyAlignment="1">
      <alignment horizontal="left" vertical="center"/>
    </xf>
    <xf numFmtId="0" fontId="0" fillId="0" borderId="20" xfId="0" applyBorder="1" applyAlignment="1">
      <alignment horizontal="center" vertical="center"/>
    </xf>
    <xf numFmtId="0" fontId="0" fillId="0" borderId="23" xfId="0" applyBorder="1" applyAlignment="1">
      <alignment horizontal="left" vertical="center" wrapText="1"/>
    </xf>
    <xf numFmtId="0" fontId="0" fillId="0" borderId="23" xfId="0" applyBorder="1" applyAlignment="1">
      <alignment horizontal="left" vertical="center"/>
    </xf>
    <xf numFmtId="44" fontId="0" fillId="0" borderId="37" xfId="0" applyNumberFormat="1" applyBorder="1" applyAlignment="1" applyProtection="1">
      <alignment horizontal="center" vertical="center"/>
      <protection hidden="1"/>
    </xf>
    <xf numFmtId="0" fontId="0" fillId="0" borderId="64" xfId="0" applyBorder="1" applyAlignment="1">
      <alignment horizontal="left" vertical="center" wrapText="1"/>
    </xf>
    <xf numFmtId="0" fontId="0" fillId="0" borderId="65" xfId="0" applyBorder="1" applyAlignment="1">
      <alignment vertical="center" wrapText="1"/>
    </xf>
    <xf numFmtId="0" fontId="0" fillId="0" borderId="65" xfId="0" applyBorder="1" applyAlignment="1">
      <alignment horizontal="left" vertical="center"/>
    </xf>
    <xf numFmtId="0" fontId="0" fillId="0" borderId="65" xfId="0" applyBorder="1" applyAlignment="1">
      <alignment horizontal="center" vertical="center"/>
    </xf>
    <xf numFmtId="44" fontId="0" fillId="0" borderId="65" xfId="0" applyNumberFormat="1" applyBorder="1" applyAlignment="1" applyProtection="1">
      <alignment horizontal="center" vertical="center"/>
      <protection locked="0"/>
    </xf>
    <xf numFmtId="44" fontId="0" fillId="0" borderId="65" xfId="0" applyNumberFormat="1" applyBorder="1" applyAlignment="1" applyProtection="1">
      <alignment horizontal="center" vertical="center"/>
      <protection hidden="1"/>
    </xf>
    <xf numFmtId="44" fontId="0" fillId="0" borderId="49" xfId="0" applyNumberFormat="1" applyBorder="1" applyAlignment="1" applyProtection="1">
      <alignment horizontal="center" vertical="center"/>
      <protection hidden="1"/>
    </xf>
    <xf numFmtId="0" fontId="0" fillId="0" borderId="65" xfId="0"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9"/>
  <sheetViews>
    <sheetView topLeftCell="C8" zoomScaleNormal="100" workbookViewId="0">
      <selection activeCell="G17" sqref="G17"/>
    </sheetView>
  </sheetViews>
  <sheetFormatPr baseColWidth="10" defaultColWidth="9.140625" defaultRowHeight="15" x14ac:dyDescent="0.25"/>
  <cols>
    <col min="1" max="1" width="9.5703125" customWidth="1"/>
    <col min="2" max="2" width="11" customWidth="1"/>
    <col min="3" max="3" width="84" customWidth="1"/>
    <col min="4" max="6" width="29.28515625" customWidth="1"/>
    <col min="7" max="7" width="24" customWidth="1"/>
  </cols>
  <sheetData>
    <row r="1" spans="1:7" ht="19.5" thickBot="1" x14ac:dyDescent="0.35">
      <c r="A1" s="96" t="s">
        <v>0</v>
      </c>
      <c r="B1" s="97"/>
      <c r="C1" s="97"/>
      <c r="D1" s="97"/>
      <c r="E1" s="97"/>
      <c r="F1" s="97"/>
      <c r="G1" s="97"/>
    </row>
    <row r="2" spans="1:7" ht="30" x14ac:dyDescent="0.25">
      <c r="A2" s="15" t="s">
        <v>1</v>
      </c>
      <c r="B2" s="16" t="s">
        <v>2</v>
      </c>
      <c r="C2" s="16" t="s">
        <v>3</v>
      </c>
      <c r="D2" s="17" t="s">
        <v>4</v>
      </c>
      <c r="E2" s="17" t="s">
        <v>5</v>
      </c>
      <c r="F2" s="18" t="s">
        <v>6</v>
      </c>
      <c r="G2" s="19" t="s">
        <v>7</v>
      </c>
    </row>
    <row r="3" spans="1:7" x14ac:dyDescent="0.25">
      <c r="A3" s="14" t="s">
        <v>8</v>
      </c>
      <c r="B3" s="4"/>
      <c r="C3" s="4"/>
      <c r="D3" s="4"/>
      <c r="E3" s="4"/>
      <c r="F3" s="4"/>
      <c r="G3" s="5"/>
    </row>
    <row r="4" spans="1:7" x14ac:dyDescent="0.25">
      <c r="A4" s="98" t="s">
        <v>9</v>
      </c>
      <c r="B4" s="7" t="s">
        <v>10</v>
      </c>
      <c r="C4" s="7" t="s">
        <v>11</v>
      </c>
      <c r="D4" s="39"/>
      <c r="E4" s="39"/>
      <c r="F4" s="31"/>
      <c r="G4" s="42"/>
    </row>
    <row r="5" spans="1:7" x14ac:dyDescent="0.25">
      <c r="A5" s="99"/>
      <c r="B5" s="8" t="s">
        <v>12</v>
      </c>
      <c r="C5" s="8" t="s">
        <v>13</v>
      </c>
      <c r="D5" s="34"/>
      <c r="E5" s="34"/>
      <c r="F5" s="32"/>
      <c r="G5" s="36"/>
    </row>
    <row r="6" spans="1:7" x14ac:dyDescent="0.25">
      <c r="A6" s="100"/>
      <c r="B6" s="9" t="s">
        <v>14</v>
      </c>
      <c r="C6" s="9" t="s">
        <v>15</v>
      </c>
      <c r="D6" s="40"/>
      <c r="E6" s="40"/>
      <c r="F6" s="49"/>
      <c r="G6" s="48"/>
    </row>
    <row r="7" spans="1:7" x14ac:dyDescent="0.25">
      <c r="A7" s="14" t="s">
        <v>16</v>
      </c>
      <c r="B7" s="4"/>
      <c r="C7" s="4"/>
      <c r="D7" s="4"/>
      <c r="E7" s="4"/>
      <c r="F7" s="4"/>
      <c r="G7" s="5"/>
    </row>
    <row r="8" spans="1:7" x14ac:dyDescent="0.25">
      <c r="A8" s="98" t="s">
        <v>17</v>
      </c>
      <c r="B8" s="7" t="s">
        <v>18</v>
      </c>
      <c r="C8" s="7" t="s">
        <v>19</v>
      </c>
      <c r="D8" s="39"/>
      <c r="E8" s="39"/>
      <c r="F8" s="31"/>
      <c r="G8" s="42"/>
    </row>
    <row r="9" spans="1:7" x14ac:dyDescent="0.25">
      <c r="A9" s="99"/>
      <c r="B9" s="8" t="s">
        <v>20</v>
      </c>
      <c r="C9" s="8" t="s">
        <v>21</v>
      </c>
      <c r="D9" s="34"/>
      <c r="E9" s="34"/>
      <c r="F9" s="32"/>
      <c r="G9" s="36"/>
    </row>
    <row r="10" spans="1:7" x14ac:dyDescent="0.25">
      <c r="A10" s="99"/>
      <c r="B10" s="8" t="s">
        <v>22</v>
      </c>
      <c r="C10" s="8" t="s">
        <v>23</v>
      </c>
      <c r="D10" s="34"/>
      <c r="E10" s="34"/>
      <c r="F10" s="32"/>
      <c r="G10" s="36"/>
    </row>
    <row r="11" spans="1:7" x14ac:dyDescent="0.25">
      <c r="A11" s="100"/>
      <c r="B11" s="9" t="s">
        <v>24</v>
      </c>
      <c r="C11" s="9" t="s">
        <v>25</v>
      </c>
      <c r="D11" s="40"/>
      <c r="E11" s="40"/>
      <c r="F11" s="49"/>
      <c r="G11" s="48"/>
    </row>
    <row r="12" spans="1:7" x14ac:dyDescent="0.25">
      <c r="A12" s="14" t="s">
        <v>52</v>
      </c>
      <c r="B12" s="4"/>
      <c r="C12" s="4"/>
      <c r="D12" s="4"/>
      <c r="E12" s="4"/>
      <c r="F12" s="4"/>
      <c r="G12" s="5"/>
    </row>
    <row r="13" spans="1:7" x14ac:dyDescent="0.25">
      <c r="A13" s="101" t="s">
        <v>26</v>
      </c>
      <c r="B13" s="7" t="s">
        <v>27</v>
      </c>
      <c r="C13" s="7" t="s">
        <v>28</v>
      </c>
      <c r="D13" s="41"/>
      <c r="E13" s="39"/>
      <c r="F13" s="31"/>
      <c r="G13" s="42"/>
    </row>
    <row r="14" spans="1:7" x14ac:dyDescent="0.25">
      <c r="A14" s="102"/>
      <c r="B14" s="8" t="s">
        <v>29</v>
      </c>
      <c r="C14" s="8" t="s">
        <v>30</v>
      </c>
      <c r="D14" s="43"/>
      <c r="E14" s="34"/>
      <c r="F14" s="32"/>
      <c r="G14" s="36"/>
    </row>
    <row r="15" spans="1:7" x14ac:dyDescent="0.25">
      <c r="A15" s="102"/>
      <c r="B15" s="8" t="s">
        <v>53</v>
      </c>
      <c r="C15" s="28" t="s">
        <v>55</v>
      </c>
      <c r="D15" s="44"/>
      <c r="E15" s="34"/>
      <c r="F15" s="45"/>
      <c r="G15" s="36"/>
    </row>
    <row r="16" spans="1:7" x14ac:dyDescent="0.25">
      <c r="A16" s="103"/>
      <c r="B16" s="9" t="s">
        <v>54</v>
      </c>
      <c r="C16" s="29" t="s">
        <v>56</v>
      </c>
      <c r="D16" s="46"/>
      <c r="E16" s="40"/>
      <c r="F16" s="47"/>
      <c r="G16" s="48"/>
    </row>
    <row r="17" spans="1:7" x14ac:dyDescent="0.25">
      <c r="A17" s="1"/>
      <c r="C17" s="6"/>
      <c r="D17" s="6"/>
      <c r="E17" s="10" t="s">
        <v>31</v>
      </c>
      <c r="F17" s="50">
        <f>SUM(F4:F16)</f>
        <v>0</v>
      </c>
      <c r="G17" s="51">
        <f>SUM(G4:G16)</f>
        <v>0</v>
      </c>
    </row>
    <row r="18" spans="1:7" x14ac:dyDescent="0.25">
      <c r="A18" s="1"/>
      <c r="E18" s="11" t="s">
        <v>32</v>
      </c>
      <c r="F18" s="52">
        <f>F17*0.2</f>
        <v>0</v>
      </c>
      <c r="G18" s="53">
        <f>G17*0.2</f>
        <v>0</v>
      </c>
    </row>
    <row r="19" spans="1:7" ht="15.75" thickBot="1" x14ac:dyDescent="0.3">
      <c r="A19" s="2"/>
      <c r="B19" s="3"/>
      <c r="C19" s="3"/>
      <c r="D19" s="3"/>
      <c r="E19" s="12" t="s">
        <v>33</v>
      </c>
      <c r="F19" s="54">
        <f>F17*1.2</f>
        <v>0</v>
      </c>
      <c r="G19" s="55">
        <f>G17*1.2</f>
        <v>0</v>
      </c>
    </row>
  </sheetData>
  <mergeCells count="4">
    <mergeCell ref="A1:G1"/>
    <mergeCell ref="A4:A6"/>
    <mergeCell ref="A8:A11"/>
    <mergeCell ref="A13:A16"/>
  </mergeCells>
  <phoneticPr fontId="4" type="noConversion"/>
  <pageMargins left="0.74803149606299213" right="0.74803149606299213" top="0.98425196850393704" bottom="0.98425196850393704" header="0.51181102362204722" footer="0.51181102362204722"/>
  <pageSetup paperSize="8" scale="60" orientation="portrait" r:id="rId1"/>
  <headerFooter>
    <oddHeader>&amp;L
LOT 1 - Site de Biscarrosse&amp;C202600FCS007
Nettoyage des locaux et des vitres des sites de l'ENAC&amp;R&amp;G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7"/>
  <sheetViews>
    <sheetView tabSelected="1" zoomScaleNormal="100" workbookViewId="0">
      <selection activeCell="A30" sqref="A30"/>
    </sheetView>
  </sheetViews>
  <sheetFormatPr baseColWidth="10" defaultColWidth="9.140625" defaultRowHeight="15" x14ac:dyDescent="0.25"/>
  <cols>
    <col min="1" max="1" width="33" customWidth="1"/>
    <col min="2" max="2" width="66" customWidth="1"/>
    <col min="3" max="3" width="12" customWidth="1"/>
    <col min="4" max="4" width="23" customWidth="1"/>
    <col min="5" max="5" width="11.5703125" customWidth="1"/>
    <col min="6" max="6" width="24" customWidth="1"/>
    <col min="7" max="8" width="23.28515625" customWidth="1"/>
  </cols>
  <sheetData>
    <row r="1" spans="1:8" ht="19.5" thickBot="1" x14ac:dyDescent="0.35">
      <c r="A1" s="96" t="s">
        <v>34</v>
      </c>
      <c r="B1" s="97"/>
      <c r="C1" s="97"/>
      <c r="D1" s="97"/>
      <c r="E1" s="97"/>
      <c r="F1" s="97"/>
    </row>
    <row r="2" spans="1:8" ht="30" x14ac:dyDescent="0.25">
      <c r="A2" s="20" t="s">
        <v>35</v>
      </c>
      <c r="B2" s="21" t="s">
        <v>36</v>
      </c>
      <c r="C2" s="21" t="s">
        <v>37</v>
      </c>
      <c r="D2" s="16" t="s">
        <v>38</v>
      </c>
      <c r="E2" s="16" t="s">
        <v>39</v>
      </c>
      <c r="F2" s="30" t="s">
        <v>40</v>
      </c>
      <c r="G2" s="17" t="s">
        <v>57</v>
      </c>
      <c r="H2" s="19" t="s">
        <v>5</v>
      </c>
    </row>
    <row r="3" spans="1:8" x14ac:dyDescent="0.25">
      <c r="A3" s="107" t="s">
        <v>41</v>
      </c>
      <c r="B3" s="108"/>
      <c r="C3" s="24" t="s">
        <v>63</v>
      </c>
      <c r="D3" s="31"/>
      <c r="E3" s="56">
        <f>D3*0.2</f>
        <v>0</v>
      </c>
      <c r="F3" s="56">
        <f>D3+E3</f>
        <v>0</v>
      </c>
      <c r="G3" s="72"/>
      <c r="H3" s="73"/>
    </row>
    <row r="4" spans="1:8" x14ac:dyDescent="0.25">
      <c r="A4" s="113" t="s">
        <v>42</v>
      </c>
      <c r="B4" s="114"/>
      <c r="C4" s="25" t="s">
        <v>63</v>
      </c>
      <c r="D4" s="32"/>
      <c r="E4" s="58"/>
      <c r="F4" s="58"/>
      <c r="G4" s="85"/>
      <c r="H4" s="86"/>
    </row>
    <row r="5" spans="1:8" x14ac:dyDescent="0.25">
      <c r="A5" s="113" t="s">
        <v>67</v>
      </c>
      <c r="B5" s="114"/>
      <c r="C5" s="25" t="s">
        <v>63</v>
      </c>
      <c r="D5" s="32"/>
      <c r="E5" s="58"/>
      <c r="F5" s="59"/>
      <c r="G5" s="85"/>
      <c r="H5" s="86"/>
    </row>
    <row r="6" spans="1:8" x14ac:dyDescent="0.25">
      <c r="A6" s="109" t="s">
        <v>66</v>
      </c>
      <c r="B6" s="110"/>
      <c r="C6" s="26" t="s">
        <v>63</v>
      </c>
      <c r="D6" s="49"/>
      <c r="E6" s="115">
        <f t="shared" ref="E6:E17" si="0">D6*0.2</f>
        <v>0</v>
      </c>
      <c r="F6" s="123">
        <f t="shared" ref="F6:F17" si="1">D6+E6</f>
        <v>0</v>
      </c>
      <c r="G6" s="85"/>
      <c r="H6" s="86"/>
    </row>
    <row r="7" spans="1:8" s="89" customFormat="1" ht="15" customHeight="1" x14ac:dyDescent="0.25">
      <c r="A7" s="125" t="s">
        <v>72</v>
      </c>
      <c r="B7" s="126" t="s">
        <v>73</v>
      </c>
      <c r="C7" s="127" t="s">
        <v>74</v>
      </c>
      <c r="D7" s="128"/>
      <c r="E7" s="129">
        <f>D7*0.2</f>
        <v>0</v>
      </c>
      <c r="F7" s="130">
        <f>D7+E7</f>
        <v>0</v>
      </c>
      <c r="G7" s="85"/>
      <c r="H7" s="86"/>
    </row>
    <row r="8" spans="1:8" s="89" customFormat="1" x14ac:dyDescent="0.25">
      <c r="A8" s="131" t="s">
        <v>77</v>
      </c>
      <c r="B8" s="117" t="s">
        <v>75</v>
      </c>
      <c r="C8" s="81" t="s">
        <v>74</v>
      </c>
      <c r="D8" s="31"/>
      <c r="E8" s="56">
        <f t="shared" ref="E8:E12" si="2">D8*0.2</f>
        <v>0</v>
      </c>
      <c r="F8" s="56">
        <f t="shared" ref="F8:F9" si="3">D8+E8</f>
        <v>0</v>
      </c>
      <c r="G8" s="85"/>
      <c r="H8" s="86"/>
    </row>
    <row r="9" spans="1:8" s="89" customFormat="1" x14ac:dyDescent="0.25">
      <c r="A9" s="124"/>
      <c r="B9" s="122" t="s">
        <v>76</v>
      </c>
      <c r="C9" s="92" t="s">
        <v>74</v>
      </c>
      <c r="D9" s="49"/>
      <c r="E9" s="115">
        <f t="shared" si="2"/>
        <v>0</v>
      </c>
      <c r="F9" s="115">
        <f t="shared" si="3"/>
        <v>0</v>
      </c>
      <c r="G9" s="85"/>
      <c r="H9" s="86"/>
    </row>
    <row r="10" spans="1:8" s="89" customFormat="1" x14ac:dyDescent="0.25">
      <c r="A10" s="116" t="s">
        <v>78</v>
      </c>
      <c r="B10" s="117" t="s">
        <v>73</v>
      </c>
      <c r="C10" s="81" t="s">
        <v>74</v>
      </c>
      <c r="D10" s="31"/>
      <c r="E10" s="56">
        <f>D10*0.2</f>
        <v>0</v>
      </c>
      <c r="F10" s="57">
        <f>D10+E10</f>
        <v>0</v>
      </c>
      <c r="G10" s="85"/>
      <c r="H10" s="86"/>
    </row>
    <row r="11" spans="1:8" s="89" customFormat="1" x14ac:dyDescent="0.25">
      <c r="A11" s="118"/>
      <c r="B11" s="119" t="s">
        <v>75</v>
      </c>
      <c r="C11" s="120" t="s">
        <v>74</v>
      </c>
      <c r="D11" s="32"/>
      <c r="E11" s="58">
        <f t="shared" si="2"/>
        <v>0</v>
      </c>
      <c r="F11" s="59">
        <f t="shared" ref="F11:F12" si="4">D11+E11</f>
        <v>0</v>
      </c>
      <c r="G11" s="85"/>
      <c r="H11" s="86"/>
    </row>
    <row r="12" spans="1:8" s="89" customFormat="1" x14ac:dyDescent="0.25">
      <c r="A12" s="121"/>
      <c r="B12" s="122" t="s">
        <v>76</v>
      </c>
      <c r="C12" s="92" t="s">
        <v>74</v>
      </c>
      <c r="D12" s="49"/>
      <c r="E12" s="115">
        <f t="shared" si="2"/>
        <v>0</v>
      </c>
      <c r="F12" s="123">
        <f t="shared" si="4"/>
        <v>0</v>
      </c>
      <c r="G12" s="74"/>
      <c r="H12" s="75"/>
    </row>
    <row r="13" spans="1:8" ht="120" x14ac:dyDescent="0.25">
      <c r="A13" s="76" t="s">
        <v>43</v>
      </c>
      <c r="B13" s="22" t="s">
        <v>44</v>
      </c>
      <c r="C13" s="23" t="s">
        <v>45</v>
      </c>
      <c r="D13" s="67"/>
      <c r="E13" s="68">
        <f t="shared" si="0"/>
        <v>0</v>
      </c>
      <c r="F13" s="69">
        <f t="shared" si="1"/>
        <v>0</v>
      </c>
      <c r="G13" s="70"/>
      <c r="H13" s="71"/>
    </row>
    <row r="14" spans="1:8" x14ac:dyDescent="0.25">
      <c r="A14" s="104" t="s">
        <v>58</v>
      </c>
      <c r="B14" s="7" t="s">
        <v>46</v>
      </c>
      <c r="C14" s="24" t="s">
        <v>47</v>
      </c>
      <c r="D14" s="62"/>
      <c r="E14" s="63">
        <f t="shared" si="0"/>
        <v>0</v>
      </c>
      <c r="F14" s="64">
        <f t="shared" si="1"/>
        <v>0</v>
      </c>
      <c r="G14" s="65"/>
      <c r="H14" s="66"/>
    </row>
    <row r="15" spans="1:8" x14ac:dyDescent="0.25">
      <c r="A15" s="105"/>
      <c r="B15" s="8" t="s">
        <v>48</v>
      </c>
      <c r="C15" s="25" t="s">
        <v>47</v>
      </c>
      <c r="D15" s="32"/>
      <c r="E15" s="58">
        <f t="shared" si="0"/>
        <v>0</v>
      </c>
      <c r="F15" s="59">
        <f t="shared" si="1"/>
        <v>0</v>
      </c>
      <c r="G15" s="34"/>
      <c r="H15" s="35"/>
    </row>
    <row r="16" spans="1:8" x14ac:dyDescent="0.25">
      <c r="A16" s="105"/>
      <c r="B16" s="8" t="s">
        <v>49</v>
      </c>
      <c r="C16" s="25" t="s">
        <v>50</v>
      </c>
      <c r="D16" s="32"/>
      <c r="E16" s="58">
        <f t="shared" si="0"/>
        <v>0</v>
      </c>
      <c r="F16" s="59">
        <f t="shared" si="1"/>
        <v>0</v>
      </c>
      <c r="G16" s="34"/>
      <c r="H16" s="36"/>
    </row>
    <row r="17" spans="1:8" ht="15.75" thickBot="1" x14ac:dyDescent="0.3">
      <c r="A17" s="106"/>
      <c r="B17" s="13" t="s">
        <v>51</v>
      </c>
      <c r="C17" s="27" t="s">
        <v>50</v>
      </c>
      <c r="D17" s="33"/>
      <c r="E17" s="60">
        <f t="shared" si="0"/>
        <v>0</v>
      </c>
      <c r="F17" s="61">
        <f t="shared" si="1"/>
        <v>0</v>
      </c>
      <c r="G17" s="37"/>
      <c r="H17" s="38"/>
    </row>
  </sheetData>
  <mergeCells count="8">
    <mergeCell ref="A1:F1"/>
    <mergeCell ref="A14:A17"/>
    <mergeCell ref="A3:B3"/>
    <mergeCell ref="A6:B6"/>
    <mergeCell ref="A4:B4"/>
    <mergeCell ref="A5:B5"/>
    <mergeCell ref="A10:A12"/>
    <mergeCell ref="A8:A9"/>
  </mergeCells>
  <pageMargins left="0.74803149606299213" right="0.74803149606299213" top="0.98425196850393704" bottom="0.98425196850393704" header="0.51181102362204722" footer="0.51181102362204722"/>
  <pageSetup paperSize="8" scale="60" orientation="portrait" r:id="rId1"/>
  <headerFooter>
    <oddHeader>&amp;L
LOT 1 - Site de Biscarrosse&amp;C202600FCS007
Nettoyage des locaux et des vitres des sites de l'ENAC&amp;R&amp;G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8E140-B0BF-4C34-A0E5-1F023B1D91A4}">
  <sheetPr>
    <pageSetUpPr fitToPage="1"/>
  </sheetPr>
  <dimension ref="A1:E13"/>
  <sheetViews>
    <sheetView zoomScaleNormal="100" workbookViewId="0">
      <selection activeCell="E5" sqref="E5"/>
    </sheetView>
  </sheetViews>
  <sheetFormatPr baseColWidth="10" defaultColWidth="9.140625" defaultRowHeight="15" x14ac:dyDescent="0.25"/>
  <cols>
    <col min="1" max="1" width="62.7109375" customWidth="1"/>
    <col min="2" max="3" width="11.140625" customWidth="1"/>
    <col min="4" max="5" width="18.85546875" customWidth="1"/>
  </cols>
  <sheetData>
    <row r="1" spans="1:5" ht="19.5" thickBot="1" x14ac:dyDescent="0.35">
      <c r="A1" s="111" t="s">
        <v>59</v>
      </c>
      <c r="B1" s="111"/>
      <c r="C1" s="112"/>
      <c r="D1" s="112"/>
      <c r="E1" s="112"/>
    </row>
    <row r="2" spans="1:5" x14ac:dyDescent="0.25">
      <c r="A2" s="20" t="s">
        <v>60</v>
      </c>
      <c r="B2" s="78" t="s">
        <v>61</v>
      </c>
      <c r="C2" s="21" t="s">
        <v>37</v>
      </c>
      <c r="D2" s="30" t="s">
        <v>38</v>
      </c>
      <c r="E2" s="77" t="s">
        <v>65</v>
      </c>
    </row>
    <row r="3" spans="1:5" x14ac:dyDescent="0.25">
      <c r="A3" s="87" t="s">
        <v>68</v>
      </c>
      <c r="B3" s="81">
        <v>116</v>
      </c>
      <c r="C3" s="24" t="s">
        <v>63</v>
      </c>
      <c r="D3" s="90"/>
      <c r="E3" s="91">
        <f>D3*B3</f>
        <v>0</v>
      </c>
    </row>
    <row r="4" spans="1:5" ht="15.75" thickBot="1" x14ac:dyDescent="0.3">
      <c r="A4" s="88" t="s">
        <v>69</v>
      </c>
      <c r="B4" s="92">
        <v>170</v>
      </c>
      <c r="C4" s="26" t="s">
        <v>63</v>
      </c>
      <c r="D4" s="93"/>
      <c r="E4" s="55">
        <f>D4*B4</f>
        <v>0</v>
      </c>
    </row>
    <row r="5" spans="1:5" x14ac:dyDescent="0.25">
      <c r="D5" s="94" t="s">
        <v>62</v>
      </c>
      <c r="E5" s="95">
        <f>SUM(E3:E4)</f>
        <v>0</v>
      </c>
    </row>
    <row r="6" spans="1:5" x14ac:dyDescent="0.25">
      <c r="D6" s="79" t="s">
        <v>32</v>
      </c>
      <c r="E6" s="53">
        <f>E5*0.2</f>
        <v>0</v>
      </c>
    </row>
    <row r="7" spans="1:5" ht="15.75" thickBot="1" x14ac:dyDescent="0.3">
      <c r="D7" s="80" t="s">
        <v>33</v>
      </c>
      <c r="E7" s="55">
        <f>SUM(E5:E6)</f>
        <v>0</v>
      </c>
    </row>
    <row r="10" spans="1:5" ht="15.75" thickBot="1" x14ac:dyDescent="0.3"/>
    <row r="11" spans="1:5" ht="45" x14ac:dyDescent="0.25">
      <c r="A11" s="82" t="s">
        <v>70</v>
      </c>
    </row>
    <row r="12" spans="1:5" x14ac:dyDescent="0.25">
      <c r="A12" s="83" t="s">
        <v>71</v>
      </c>
    </row>
    <row r="13" spans="1:5" ht="30.75" thickBot="1" x14ac:dyDescent="0.3">
      <c r="A13" s="84" t="s">
        <v>64</v>
      </c>
    </row>
  </sheetData>
  <mergeCells count="1">
    <mergeCell ref="A1:E1"/>
  </mergeCells>
  <pageMargins left="0.74803149606299213" right="0.74803149606299213" top="0.98425196850393704" bottom="0.98425196850393704" header="0.51181102362204722" footer="0.51181102362204722"/>
  <pageSetup paperSize="8" orientation="portrait" r:id="rId1"/>
  <headerFooter>
    <oddHeader>&amp;L
LOT 1 - Site de Biscarrosse&amp;C202600FCS007
Nettoyage des locaux et des vitres des sites de l'ENAC&amp;R&amp;G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0025D452615746B9C5486AEF6CB4B0" ma:contentTypeVersion="18" ma:contentTypeDescription="Crée un document." ma:contentTypeScope="" ma:versionID="3aa6b3b22044dc1b9c4d8786ee79a113">
  <xsd:schema xmlns:xsd="http://www.w3.org/2001/XMLSchema" xmlns:xs="http://www.w3.org/2001/XMLSchema" xmlns:p="http://schemas.microsoft.com/office/2006/metadata/properties" xmlns:ns2="b53bd5b6-377f-4c63-9b2c-5d15d8c1ac61" xmlns:ns3="e45bd863-e054-4439-b7fa-2e4eecb0cd88" targetNamespace="http://schemas.microsoft.com/office/2006/metadata/properties" ma:root="true" ma:fieldsID="774032536beeb0f66a2a04b4126b812e" ns2:_="" ns3:_="">
    <xsd:import namespace="b53bd5b6-377f-4c63-9b2c-5d15d8c1ac61"/>
    <xsd:import namespace="e45bd863-e054-4439-b7fa-2e4eecb0cd88"/>
    <xsd:element name="properties">
      <xsd:complexType>
        <xsd:sequence>
          <xsd:element name="documentManagement">
            <xsd:complexType>
              <xsd:all>
                <xsd:element ref="ns2:MediaServiceMetadata" minOccurs="0"/>
                <xsd:element ref="ns2:MediaServiceFastMetadata" minOccurs="0"/>
                <xsd:element ref="ns2:Validation" minOccurs="0"/>
                <xsd:element ref="ns2:Auteur"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3bd5b6-377f-4c63-9b2c-5d15d8c1ac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Validation" ma:index="10" nillable="true" ma:displayName="Validation" ma:format="Dropdown" ma:internalName="Validation">
      <xsd:complexType>
        <xsd:complexContent>
          <xsd:extension base="dms:MultiChoice">
            <xsd:sequence>
              <xsd:element name="Value" maxOccurs="unbounded" minOccurs="0" nillable="true">
                <xsd:simpleType>
                  <xsd:restriction base="dms:Choice">
                    <xsd:enumeration value="Validé par chef IL (ou chef GAF)"/>
                    <xsd:enumeration value="Validé par Resp. Achat"/>
                  </xsd:restriction>
                </xsd:simpleType>
              </xsd:element>
            </xsd:sequence>
          </xsd:extension>
        </xsd:complexContent>
      </xsd:complexType>
    </xsd:element>
    <xsd:element name="Auteur" ma:index="11" nillable="true" ma:displayName="Auteur" ma:format="Dropdown" ma:list="UserInfo" ma:SharePointGroup="0" ma:internalName="Auteu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be024dd-8e83-425a-bcd7-b61054f413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45bd863-e054-4439-b7fa-2e4eecb0cd88"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e07ebe86-23af-48f1-b0d5-d7170d131000}" ma:internalName="TaxCatchAll" ma:showField="CatchAllData" ma:web="e45bd863-e054-4439-b7fa-2e4eecb0cd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45bd863-e054-4439-b7fa-2e4eecb0cd88" xsi:nil="true"/>
    <lcf76f155ced4ddcb4097134ff3c332f xmlns="b53bd5b6-377f-4c63-9b2c-5d15d8c1ac61">
      <Terms xmlns="http://schemas.microsoft.com/office/infopath/2007/PartnerControls"/>
    </lcf76f155ced4ddcb4097134ff3c332f>
    <Validation xmlns="b53bd5b6-377f-4c63-9b2c-5d15d8c1ac61" xsi:nil="true"/>
    <Auteur xmlns="b53bd5b6-377f-4c63-9b2c-5d15d8c1ac61">
      <UserInfo>
        <DisplayName/>
        <AccountId xsi:nil="true"/>
        <AccountType/>
      </UserInfo>
    </Auteu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496F8-CB1F-4666-94CF-3A5E122F7F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3bd5b6-377f-4c63-9b2c-5d15d8c1ac61"/>
    <ds:schemaRef ds:uri="e45bd863-e054-4439-b7fa-2e4eecb0cd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F143E0-BC88-4E1C-BF3D-1978C0AE2F07}">
  <ds:schemaRefs>
    <ds:schemaRef ds:uri="http://schemas.microsoft.com/office/2006/metadata/properties"/>
    <ds:schemaRef ds:uri="http://schemas.microsoft.com/office/infopath/2007/PartnerControls"/>
    <ds:schemaRef ds:uri="e45bd863-e054-4439-b7fa-2e4eecb0cd88"/>
    <ds:schemaRef ds:uri="b53bd5b6-377f-4c63-9b2c-5d15d8c1ac61"/>
  </ds:schemaRefs>
</ds:datastoreItem>
</file>

<file path=customXml/itemProps3.xml><?xml version="1.0" encoding="utf-8"?>
<ds:datastoreItem xmlns:ds="http://schemas.openxmlformats.org/officeDocument/2006/customXml" ds:itemID="{6D20772E-FC03-4B74-8CD0-FD60937A4F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Commande-type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Clara MARTIN-BOUTAULT</cp:lastModifiedBy>
  <cp:revision/>
  <cp:lastPrinted>2026-01-22T13:13:40Z</cp:lastPrinted>
  <dcterms:created xsi:type="dcterms:W3CDTF">2026-01-12T09:23:55Z</dcterms:created>
  <dcterms:modified xsi:type="dcterms:W3CDTF">2026-01-27T11:01:46Z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0x010100AA0025D452615746B9C5486AEF6CB4B0</vt:lpwstr>
  </property>
  <property fmtid="{D5CDD505-2E9C-101B-9397-08002B2CF9AE}" pid="3" name="MediaServiceImageTags">
    <vt:lpwstr/>
  </property>
</Properties>
</file>